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at\Gulnara19\Reqressiya (+HLA)\"/>
    </mc:Choice>
  </mc:AlternateContent>
  <xr:revisionPtr revIDLastSave="0" documentId="8_{39E06345-33D5-4431-B3F7-C666EDE8DEF2}" xr6:coauthVersionLast="45" xr6:coauthVersionMax="45" xr10:uidLastSave="{00000000-0000-0000-0000-000000000000}"/>
  <workbookProtection workbookAlgorithmName="SHA-512" workbookHashValue="3F356qZgK/35jboVDNeAhlaf/rmRJHU9NzVU18PGuOSJI1bd+yt4NQfKe87sjo4JKAeJnr8gNf7IwjaRx3FWsw==" workbookSaltValue="AeNOmJ5GOf22CuOnMQYg2Q==" workbookSpinCount="100000" lockStructure="1"/>
  <bookViews>
    <workbookView xWindow="-120" yWindow="-120" windowWidth="29040" windowHeight="15840" xr2:uid="{375E8C2C-5097-47E8-94BB-1E0EA88C264B}"/>
  </bookViews>
  <sheets>
    <sheet name="Фактор ВПР" sheetId="1" r:id="rId1"/>
    <sheet name="Rascet" sheetId="3" state="hidden" r:id="rId2"/>
    <sheet name="spisok" sheetId="2" state="hidden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  <c r="C2" i="3"/>
  <c r="E2" i="3"/>
  <c r="B3" i="3"/>
  <c r="C3" i="3"/>
  <c r="E3" i="3"/>
  <c r="B4" i="3"/>
  <c r="C4" i="3"/>
  <c r="E4" i="3"/>
  <c r="B5" i="3"/>
  <c r="C5" i="3"/>
  <c r="E5" i="3"/>
  <c r="B1" i="3"/>
  <c r="C1" i="3"/>
  <c r="E1" i="3"/>
  <c r="E11" i="3"/>
  <c r="E12" i="3"/>
  <c r="B7" i="1"/>
</calcChain>
</file>

<file path=xl/sharedStrings.xml><?xml version="1.0" encoding="utf-8"?>
<sst xmlns="http://schemas.openxmlformats.org/spreadsheetml/2006/main" count="29" uniqueCount="18">
  <si>
    <t>Место проживания</t>
  </si>
  <si>
    <t>Беременность</t>
  </si>
  <si>
    <t>Выкидыши</t>
  </si>
  <si>
    <t>Constant</t>
  </si>
  <si>
    <t>Центр</t>
  </si>
  <si>
    <t>Регион</t>
  </si>
  <si>
    <t>Количество</t>
  </si>
  <si>
    <t>Градация</t>
  </si>
  <si>
    <t>Факторы ВПР</t>
  </si>
  <si>
    <t>Риск внутриутробного порока развития</t>
  </si>
  <si>
    <t>q0707</t>
  </si>
  <si>
    <t>Возраст матери</t>
  </si>
  <si>
    <t>HLA</t>
  </si>
  <si>
    <t>Фактор</t>
  </si>
  <si>
    <t>нет</t>
  </si>
  <si>
    <t>есть</t>
  </si>
  <si>
    <t>Фактор ПР</t>
  </si>
  <si>
    <t>HLAs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</si>
</sst>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0" fillId="0" borderId="2" xfId="0" applyBorder="1"/>
    <xf numFmtId="0" fontId="2" fillId="3" borderId="2" xfId="0" applyFont="1" applyFill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3" fillId="3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5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center"/>
    </xf>
    <xf numFmtId="0" fontId="0" fillId="5" borderId="0" xfId="0" applyFill="1" applyBorder="1" applyProtection="1"/>
    <xf numFmtId="0" fontId="2" fillId="6" borderId="3" xfId="0" applyFont="1" applyFill="1" applyBorder="1" applyAlignment="1" applyProtection="1">
      <alignment vertical="center" wrapText="1"/>
    </xf>
    <xf numFmtId="0" fontId="2" fillId="6" borderId="2" xfId="0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center"/>
    </xf>
  </cellXfs>
  <cellStyles count="1">
    <cellStyle name="Обычный" xfId="0" builtinId="0"/>
  </cellStyles>
  <dxfs count="10"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family val="2"/>
        <charset val="204"/>
      </font>
      <alignment horizont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66382E-6996-4A21-A33D-F438C87F0F1D}" name="Таблица13" displayName="Таблица13" ref="A1:E36" totalsRowShown="0" headerRowDxfId="8" dataDxfId="6" headerRowBorderDxfId="7" tableBorderDxfId="5">
  <autoFilter ref="A1:E36" xr:uid="{E85E996B-18A5-4F43-8DD4-3C41358F2BA0}"/>
  <tableColumns count="5">
    <tableColumn id="1" xr3:uid="{81A0187D-3362-4FD2-A34F-D08BFD9BCFEB}" name="Место проживания" dataDxfId="4"/>
    <tableColumn id="6" xr3:uid="{9AFAB5A1-3936-4075-B29F-E1914461A9BE}" name="Возраст матери" dataDxfId="3"/>
    <tableColumn id="3" xr3:uid="{31A01E61-FDC0-41A3-BFD3-9B3BC94AE883}" name="Количество" dataDxfId="2"/>
    <tableColumn id="4" xr3:uid="{4AD0ABE2-5C00-458F-883D-4F64F5387E46}" name="HLA" dataDxfId="1"/>
    <tableColumn id="5" xr3:uid="{E5E9AB61-EABE-49C5-975E-11E822AC4968}" name="Фактор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F0C0-19AE-4E9C-AFDD-31BFCF75783D}">
  <dimension ref="A1:B7"/>
  <sheetViews>
    <sheetView tabSelected="1" zoomScale="130" zoomScaleNormal="130" workbookViewId="0">
      <selection activeCell="G7" sqref="G7"/>
    </sheetView>
  </sheetViews>
  <sheetFormatPr defaultRowHeight="15" x14ac:dyDescent="0.25"/>
  <cols>
    <col min="1" max="1" width="70" style="12" customWidth="1"/>
    <col min="2" max="2" width="18.5703125" style="15" customWidth="1"/>
    <col min="3" max="3" width="10.28515625" style="12" bestFit="1" customWidth="1"/>
    <col min="4" max="16384" width="9.140625" style="12"/>
  </cols>
  <sheetData>
    <row r="1" spans="1:2" ht="27" thickBot="1" x14ac:dyDescent="0.45">
      <c r="A1" s="10" t="s">
        <v>8</v>
      </c>
      <c r="B1" s="11" t="s">
        <v>7</v>
      </c>
    </row>
    <row r="2" spans="1:2" ht="27" thickTop="1" x14ac:dyDescent="0.4">
      <c r="A2" s="13" t="s">
        <v>0</v>
      </c>
      <c r="B2" s="9" t="s">
        <v>4</v>
      </c>
    </row>
    <row r="3" spans="1:2" ht="26.25" x14ac:dyDescent="0.4">
      <c r="A3" s="14" t="s">
        <v>1</v>
      </c>
      <c r="B3" s="4">
        <v>0</v>
      </c>
    </row>
    <row r="4" spans="1:2" ht="26.25" x14ac:dyDescent="0.4">
      <c r="A4" s="14" t="s">
        <v>16</v>
      </c>
      <c r="B4" s="4" t="s">
        <v>14</v>
      </c>
    </row>
    <row r="5" spans="1:2" ht="26.25" x14ac:dyDescent="0.4">
      <c r="A5" s="14" t="s">
        <v>2</v>
      </c>
      <c r="B5" s="4">
        <v>1</v>
      </c>
    </row>
    <row r="6" spans="1:2" ht="26.25" x14ac:dyDescent="0.4">
      <c r="A6" s="14" t="s">
        <v>17</v>
      </c>
      <c r="B6" s="4" t="s">
        <v>14</v>
      </c>
    </row>
    <row r="7" spans="1:2" ht="26.25" x14ac:dyDescent="0.25">
      <c r="A7" s="3" t="s">
        <v>9</v>
      </c>
      <c r="B7" s="6" t="str">
        <f>Rascet!E12</f>
        <v>нет</v>
      </c>
    </row>
  </sheetData>
  <sheetProtection algorithmName="SHA-512" hashValue="nb46Jg9BbRoRTV/rwSGmniu6VBwXPrpEekjfRGf6P/n9C4GSlFAYlFSJhH+QtULVPSVW0ED1PI3MizTaQGeJsg==" saltValue="VdJdmpmiqJmytuehmRCY8w==" spinCount="100000" sheet="1" objects="1" scenarios="1"/>
  <conditionalFormatting sqref="B7">
    <cfRule type="cellIs" dxfId="9" priority="1" operator="equal">
      <formula>"есть"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7AAAFCF-4B19-4BF7-B2B2-7DE7CD7F106B}">
          <x14:formula1>
            <xm:f>spisok!$D$2:$D$3</xm:f>
          </x14:formula1>
          <xm:sqref>B6</xm:sqref>
        </x14:dataValidation>
        <x14:dataValidation type="list" allowBlank="1" showInputMessage="1" showErrorMessage="1" xr:uid="{28197695-0816-4C32-88BC-593D3E9BAE21}">
          <x14:formula1>
            <xm:f>spisok!$C$2:$C$17</xm:f>
          </x14:formula1>
          <xm:sqref>B3 B5</xm:sqref>
        </x14:dataValidation>
        <x14:dataValidation type="list" allowBlank="1" showInputMessage="1" showErrorMessage="1" xr:uid="{E1C1C4A3-E1EC-4E43-9D39-B48AE77F8736}">
          <x14:formula1>
            <xm:f>spisok!$A$2:$A$3</xm:f>
          </x14:formula1>
          <xm:sqref>B2</xm:sqref>
        </x14:dataValidation>
        <x14:dataValidation type="list" allowBlank="1" showInputMessage="1" showErrorMessage="1" xr:uid="{5B286A53-023C-4B72-BF62-9F9919485140}">
          <x14:formula1>
            <xm:f>spisok!$E$2:$E$3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17E3-F8D2-4776-969D-00BA45910017}">
  <dimension ref="A1:E15"/>
  <sheetViews>
    <sheetView workbookViewId="0">
      <selection activeCell="C5" sqref="C5"/>
    </sheetView>
  </sheetViews>
  <sheetFormatPr defaultRowHeight="15" x14ac:dyDescent="0.25"/>
  <cols>
    <col min="1" max="1" width="20.5703125" customWidth="1"/>
  </cols>
  <sheetData>
    <row r="1" spans="1:5" x14ac:dyDescent="0.25">
      <c r="A1" s="1" t="s">
        <v>0</v>
      </c>
      <c r="B1" s="2" t="str">
        <f>'Фактор ВПР'!B2</f>
        <v>Центр</v>
      </c>
      <c r="C1">
        <f>IF(B1="Центр",1,2)</f>
        <v>1</v>
      </c>
      <c r="D1">
        <v>1.8240000000000001</v>
      </c>
      <c r="E1">
        <f>C1*D1</f>
        <v>1.8240000000000001</v>
      </c>
    </row>
    <row r="2" spans="1:5" x14ac:dyDescent="0.25">
      <c r="A2" s="1" t="s">
        <v>1</v>
      </c>
      <c r="B2" s="2">
        <f>'Фактор ВПР'!B3</f>
        <v>0</v>
      </c>
      <c r="C2">
        <f>B2</f>
        <v>0</v>
      </c>
      <c r="D2">
        <v>0.80300000000000005</v>
      </c>
      <c r="E2">
        <f t="shared" ref="E2:E5" si="0">C2*D2</f>
        <v>0</v>
      </c>
    </row>
    <row r="3" spans="1:5" x14ac:dyDescent="0.25">
      <c r="A3" s="1" t="s">
        <v>16</v>
      </c>
      <c r="B3" s="2" t="str">
        <f>'Фактор ВПР'!B4</f>
        <v>нет</v>
      </c>
      <c r="C3">
        <f>IF(B3="нет",0,1)</f>
        <v>0</v>
      </c>
      <c r="D3" s="5">
        <v>-20.029</v>
      </c>
      <c r="E3">
        <f t="shared" si="0"/>
        <v>0</v>
      </c>
    </row>
    <row r="4" spans="1:5" x14ac:dyDescent="0.25">
      <c r="A4" s="1" t="s">
        <v>2</v>
      </c>
      <c r="B4" s="2">
        <f>'Фактор ВПР'!B5</f>
        <v>1</v>
      </c>
      <c r="C4">
        <f t="shared" ref="C4" si="1">B4</f>
        <v>1</v>
      </c>
      <c r="D4">
        <v>-1.129</v>
      </c>
      <c r="E4">
        <f t="shared" si="0"/>
        <v>-1.129</v>
      </c>
    </row>
    <row r="5" spans="1:5" x14ac:dyDescent="0.25">
      <c r="A5" s="1" t="s">
        <v>17</v>
      </c>
      <c r="B5" s="2" t="str">
        <f>'Фактор ВПР'!B6</f>
        <v>нет</v>
      </c>
      <c r="C5">
        <f>IF(B5="нет",1,0)</f>
        <v>1</v>
      </c>
      <c r="D5">
        <v>1.43</v>
      </c>
      <c r="E5">
        <f t="shared" si="0"/>
        <v>1.43</v>
      </c>
    </row>
    <row r="6" spans="1:5" x14ac:dyDescent="0.25">
      <c r="A6" s="1"/>
      <c r="B6" s="2"/>
    </row>
    <row r="7" spans="1:5" x14ac:dyDescent="0.25">
      <c r="A7" s="1"/>
      <c r="B7" s="2"/>
    </row>
    <row r="8" spans="1:5" x14ac:dyDescent="0.25">
      <c r="A8" s="1"/>
      <c r="B8" s="2"/>
    </row>
    <row r="9" spans="1:5" x14ac:dyDescent="0.25">
      <c r="A9" s="1"/>
      <c r="B9" s="2"/>
    </row>
    <row r="10" spans="1:5" x14ac:dyDescent="0.25">
      <c r="A10" s="1"/>
      <c r="B10" s="2"/>
    </row>
    <row r="11" spans="1:5" x14ac:dyDescent="0.25">
      <c r="A11" s="1" t="s">
        <v>3</v>
      </c>
      <c r="B11" s="2">
        <v>-6.3250000000000002</v>
      </c>
      <c r="E11">
        <f>SUM(E1:E10)+B11</f>
        <v>-4.2</v>
      </c>
    </row>
    <row r="12" spans="1:5" x14ac:dyDescent="0.25">
      <c r="E12" t="str">
        <f>IF(E11&lt;0,"нет","есть")</f>
        <v>нет</v>
      </c>
    </row>
    <row r="15" spans="1:5" x14ac:dyDescent="0.25">
      <c r="A15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A02A-3FE5-49A7-9235-36B9D389D74D}">
  <dimension ref="A1:E36"/>
  <sheetViews>
    <sheetView workbookViewId="0">
      <selection activeCell="H33" sqref="H33"/>
    </sheetView>
  </sheetViews>
  <sheetFormatPr defaultRowHeight="15" x14ac:dyDescent="0.25"/>
  <cols>
    <col min="1" max="2" width="18.5703125" style="8" customWidth="1"/>
    <col min="3" max="5" width="9.140625" style="8"/>
  </cols>
  <sheetData>
    <row r="1" spans="1:5" ht="23.25" customHeight="1" thickBot="1" x14ac:dyDescent="0.3">
      <c r="A1" s="7" t="s">
        <v>0</v>
      </c>
      <c r="B1" s="7" t="s">
        <v>11</v>
      </c>
      <c r="C1" s="7" t="s">
        <v>6</v>
      </c>
      <c r="D1" s="7" t="s">
        <v>12</v>
      </c>
      <c r="E1" s="7" t="s">
        <v>13</v>
      </c>
    </row>
    <row r="2" spans="1:5" x14ac:dyDescent="0.25">
      <c r="A2" s="8" t="s">
        <v>4</v>
      </c>
      <c r="B2" s="8">
        <v>16</v>
      </c>
      <c r="C2" s="8">
        <v>0</v>
      </c>
      <c r="D2" s="8" t="s">
        <v>14</v>
      </c>
      <c r="E2" s="8" t="s">
        <v>14</v>
      </c>
    </row>
    <row r="3" spans="1:5" x14ac:dyDescent="0.25">
      <c r="A3" s="8" t="s">
        <v>5</v>
      </c>
      <c r="B3" s="8">
        <v>17</v>
      </c>
      <c r="C3" s="8">
        <v>1</v>
      </c>
      <c r="D3" s="8" t="s">
        <v>15</v>
      </c>
      <c r="E3" s="8" t="s">
        <v>15</v>
      </c>
    </row>
    <row r="4" spans="1:5" x14ac:dyDescent="0.25">
      <c r="B4" s="8">
        <v>18</v>
      </c>
      <c r="C4" s="8">
        <v>2</v>
      </c>
    </row>
    <row r="5" spans="1:5" x14ac:dyDescent="0.25">
      <c r="B5" s="8">
        <v>19</v>
      </c>
      <c r="C5" s="8">
        <v>3</v>
      </c>
    </row>
    <row r="6" spans="1:5" x14ac:dyDescent="0.25">
      <c r="B6" s="8">
        <v>20</v>
      </c>
      <c r="C6" s="8">
        <v>4</v>
      </c>
    </row>
    <row r="7" spans="1:5" x14ac:dyDescent="0.25">
      <c r="B7" s="8">
        <v>21</v>
      </c>
      <c r="C7" s="8">
        <v>5</v>
      </c>
    </row>
    <row r="8" spans="1:5" x14ac:dyDescent="0.25">
      <c r="B8" s="8">
        <v>22</v>
      </c>
      <c r="C8" s="8">
        <v>6</v>
      </c>
    </row>
    <row r="9" spans="1:5" x14ac:dyDescent="0.25">
      <c r="B9" s="8">
        <v>23</v>
      </c>
      <c r="C9" s="8">
        <v>7</v>
      </c>
    </row>
    <row r="10" spans="1:5" x14ac:dyDescent="0.25">
      <c r="B10" s="8">
        <v>24</v>
      </c>
      <c r="C10" s="8">
        <v>8</v>
      </c>
    </row>
    <row r="11" spans="1:5" x14ac:dyDescent="0.25">
      <c r="B11" s="8">
        <v>25</v>
      </c>
      <c r="C11" s="8">
        <v>9</v>
      </c>
    </row>
    <row r="12" spans="1:5" x14ac:dyDescent="0.25">
      <c r="B12" s="8">
        <v>26</v>
      </c>
      <c r="C12" s="8">
        <v>10</v>
      </c>
    </row>
    <row r="13" spans="1:5" x14ac:dyDescent="0.25">
      <c r="B13" s="8">
        <v>27</v>
      </c>
      <c r="C13" s="8">
        <v>11</v>
      </c>
    </row>
    <row r="14" spans="1:5" x14ac:dyDescent="0.25">
      <c r="B14" s="8">
        <v>28</v>
      </c>
      <c r="C14" s="8">
        <v>12</v>
      </c>
    </row>
    <row r="15" spans="1:5" x14ac:dyDescent="0.25">
      <c r="B15" s="8">
        <v>29</v>
      </c>
      <c r="C15" s="8">
        <v>13</v>
      </c>
    </row>
    <row r="16" spans="1:5" x14ac:dyDescent="0.25">
      <c r="B16" s="8">
        <v>30</v>
      </c>
      <c r="C16" s="8">
        <v>14</v>
      </c>
    </row>
    <row r="17" spans="2:3" x14ac:dyDescent="0.25">
      <c r="B17" s="8">
        <v>31</v>
      </c>
      <c r="C17" s="8">
        <v>15</v>
      </c>
    </row>
    <row r="18" spans="2:3" x14ac:dyDescent="0.25">
      <c r="B18" s="8">
        <v>32</v>
      </c>
    </row>
    <row r="19" spans="2:3" x14ac:dyDescent="0.25">
      <c r="B19" s="8">
        <v>33</v>
      </c>
    </row>
    <row r="20" spans="2:3" x14ac:dyDescent="0.25">
      <c r="B20" s="8">
        <v>34</v>
      </c>
    </row>
    <row r="21" spans="2:3" x14ac:dyDescent="0.25">
      <c r="B21" s="8">
        <v>35</v>
      </c>
    </row>
    <row r="22" spans="2:3" x14ac:dyDescent="0.25">
      <c r="B22" s="8">
        <v>36</v>
      </c>
    </row>
    <row r="23" spans="2:3" x14ac:dyDescent="0.25">
      <c r="B23" s="8">
        <v>37</v>
      </c>
    </row>
    <row r="24" spans="2:3" x14ac:dyDescent="0.25">
      <c r="B24" s="8">
        <v>38</v>
      </c>
    </row>
    <row r="25" spans="2:3" x14ac:dyDescent="0.25">
      <c r="B25" s="8">
        <v>39</v>
      </c>
    </row>
    <row r="26" spans="2:3" x14ac:dyDescent="0.25">
      <c r="B26" s="8">
        <v>40</v>
      </c>
    </row>
    <row r="27" spans="2:3" x14ac:dyDescent="0.25">
      <c r="B27" s="8">
        <v>41</v>
      </c>
    </row>
    <row r="28" spans="2:3" x14ac:dyDescent="0.25">
      <c r="B28" s="8">
        <v>42</v>
      </c>
    </row>
    <row r="29" spans="2:3" x14ac:dyDescent="0.25">
      <c r="B29" s="8">
        <v>43</v>
      </c>
    </row>
    <row r="30" spans="2:3" x14ac:dyDescent="0.25">
      <c r="B30" s="8">
        <v>44</v>
      </c>
    </row>
    <row r="31" spans="2:3" x14ac:dyDescent="0.25">
      <c r="B31" s="8">
        <v>45</v>
      </c>
    </row>
    <row r="32" spans="2:3" x14ac:dyDescent="0.25">
      <c r="B32" s="8">
        <v>46</v>
      </c>
    </row>
    <row r="33" spans="2:2" x14ac:dyDescent="0.25">
      <c r="B33" s="8">
        <v>47</v>
      </c>
    </row>
    <row r="34" spans="2:2" x14ac:dyDescent="0.25">
      <c r="B34" s="8">
        <v>48</v>
      </c>
    </row>
    <row r="35" spans="2:2" x14ac:dyDescent="0.25">
      <c r="B35" s="8">
        <v>49</v>
      </c>
    </row>
    <row r="36" spans="2:2" x14ac:dyDescent="0.25">
      <c r="B36" s="8">
        <v>50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Фактор ВПР</vt:lpstr>
      <vt:lpstr>Rascet</vt:lpstr>
      <vt:lpstr>spisok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2022-07-10T22:07:57Z</dcterms:created>
  <dcterms:modified xsi:type="dcterms:W3CDTF">2022-07-12T13:43:44Z</dcterms:modified>
</cp:coreProperties>
</file>